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Przetargi\2019\07.DI.2019 - POIS Budowa kanalizacji Maruszyna, Zaskale, Szaflary\"/>
    </mc:Choice>
  </mc:AlternateContent>
  <xr:revisionPtr revIDLastSave="0" documentId="13_ncr:1_{63E2CFBA-A872-4179-BF59-A1CCD561641A}" xr6:coauthVersionLast="43" xr6:coauthVersionMax="43" xr10:uidLastSave="{00000000-0000-0000-0000-000000000000}"/>
  <bookViews>
    <workbookView xWindow="-120" yWindow="-120" windowWidth="25440" windowHeight="15390" xr2:uid="{00000000-000D-0000-FFFF-FFFF00000000}"/>
  </bookViews>
  <sheets>
    <sheet name="Część 1 Zadanie I kwal" sheetId="4" r:id="rId1"/>
    <sheet name="Część 2 Zadanie I niekwal" sheetId="5" r:id="rId2"/>
    <sheet name="Część 3 Zadanie II kwal LIKW OŚ" sheetId="6" r:id="rId3"/>
    <sheet name="ZBIORCZE" sheetId="14" r:id="rId4"/>
  </sheets>
  <definedNames>
    <definedName name="Excel_BuiltIn_Print_Area_1_1">#REF!</definedName>
    <definedName name="Excel_BuiltIn_Print_Area_2">#REF!</definedName>
    <definedName name="Excel_BuiltIn_Print_Area_4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4" l="1"/>
  <c r="F5" i="4"/>
  <c r="F36" i="4"/>
  <c r="F17" i="5"/>
  <c r="F6" i="6"/>
  <c r="F7" i="6" l="1"/>
  <c r="F19" i="5"/>
  <c r="F15" i="5"/>
  <c r="F16" i="5"/>
  <c r="F18" i="5"/>
  <c r="F12" i="5"/>
  <c r="F13" i="5"/>
  <c r="F14" i="5"/>
  <c r="F7" i="5"/>
  <c r="F8" i="5"/>
  <c r="F9" i="5"/>
  <c r="F10" i="5"/>
  <c r="F11" i="5"/>
  <c r="F38" i="4"/>
  <c r="C5" i="14" s="1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7" i="4"/>
  <c r="F6" i="5" l="1"/>
  <c r="F5" i="6" l="1"/>
  <c r="F5" i="5"/>
  <c r="C6" i="14" s="1"/>
  <c r="F8" i="6" l="1"/>
  <c r="C7" i="14" s="1"/>
  <c r="C8" i="14" l="1"/>
</calcChain>
</file>

<file path=xl/sharedStrings.xml><?xml version="1.0" encoding="utf-8"?>
<sst xmlns="http://schemas.openxmlformats.org/spreadsheetml/2006/main" count="230" uniqueCount="72">
  <si>
    <t>Lp.</t>
  </si>
  <si>
    <t>Wyszczególnienie Elementów Rozliczeniowych</t>
  </si>
  <si>
    <t>Jednostka</t>
  </si>
  <si>
    <t>Cena</t>
  </si>
  <si>
    <t>Wartość (PLN)</t>
  </si>
  <si>
    <t>Nazwa</t>
  </si>
  <si>
    <t>Ilość</t>
  </si>
  <si>
    <t>Jedn. (PLN)</t>
  </si>
  <si>
    <t>6.</t>
  </si>
  <si>
    <t>7.</t>
  </si>
  <si>
    <t xml:space="preserve">ryczałt </t>
  </si>
  <si>
    <t xml:space="preserve">przenieść do zbiorczego zestawienia kosztów </t>
  </si>
  <si>
    <t>m</t>
  </si>
  <si>
    <t>ryczałt</t>
  </si>
  <si>
    <t>szt.</t>
  </si>
  <si>
    <t>m2</t>
  </si>
  <si>
    <t>Część 1</t>
  </si>
  <si>
    <t>Część 2</t>
  </si>
  <si>
    <t>Część 3</t>
  </si>
  <si>
    <t>Dostawa i montaż studzienek kanalizacyjnych z kręgów betonowych łączonych na uszczelki o średnicy Ø1000 mm</t>
  </si>
  <si>
    <t xml:space="preserve">Dostawa i montażu studzienek kanalizacyjnych z PCV o średnicy  Ø 425 </t>
  </si>
  <si>
    <t>Wykonanie odtworzenia nawierzchni betonowej</t>
  </si>
  <si>
    <t>Wykonanie robót odtworzeniowych do stanu pierwotnego. Dotyczy 
to pozostałego terenu, dla którego w dokumentacji nie zostały określone szczególne warunki odtworzenia.</t>
  </si>
  <si>
    <t>Budowa odcinków kanalizacji sanitarnej w miejscowości Ząb gmina Poronin, zadanie I</t>
  </si>
  <si>
    <t>Budowa sieci kanalizacji sanitarnej w miejscowości Ząb gmina Poronin, zadanie II</t>
  </si>
  <si>
    <t>Budowa kanalizacji sanitarnej Ząb gmina Poronin</t>
  </si>
  <si>
    <t>kpl.</t>
  </si>
  <si>
    <t>Wykonanie robót odtworzeniowych do stanu pierwotnego. Dotyczy to pozostałego terenu, dla którego w dokumentacji nie zostały określone szczególne warunki odtworzenia.</t>
  </si>
  <si>
    <t>Budowa sieci kanalizacji sanitarnej w miejscowości Zaskale Maruszyna Szaflary</t>
  </si>
  <si>
    <t>Dostawa i montaż studzienek kanalizacyjnych z kręgów betonowych łączonych na uszczelki o średnicy Ø1200 mm - studnia czyszczakowa wraz z wyposażeniem (czyszczak rewizyjny z zaworem hydrantowym + zasuwa kołnierzowa) na rurociągu tłocznym</t>
  </si>
  <si>
    <t>Dostawa i montaż studzienek kanalizacyjnych z kręgów betonowych łączonych na uszczelki o średnicy Ø1200 mm - studnia rozprężna</t>
  </si>
  <si>
    <t>Dostawa i montaż studzienek kanalizacyjnych betonowych łączonych na uszczelki o średnicy Ø1200 mm, zgodnie z dokumentacją projektową</t>
  </si>
  <si>
    <t xml:space="preserve">Dostawa i montaż studzienek kanalizacyjnych z PVC o średnicy Ø 800 mm – studnia rozprężna </t>
  </si>
  <si>
    <t xml:space="preserve">Dostawa i montaż studzienek kanalizacyjnych z kręgów betonowych łączonych na uszczelki o średnicy Ø 600 mm </t>
  </si>
  <si>
    <t>Dostawa i wykonanie kompletnej przepompowni ścieków  wraz z wyposażeniem wewnętrznym, sterowaniem, monitoringiem, zasilaniem energetycznym oraz  niwelacją i zagospodarowaniem terenu (plac pompowni - kostka betonowa) wraz ogrodzeniem pompowni.</t>
  </si>
  <si>
    <t>Wykonanie przewiertu sterowanego tradycyjnego z rurą przewodową Ø315 PVC, z rurą ochronną stalową 508x10mm</t>
  </si>
  <si>
    <t>Wykonanie przewiertu sterowanego tradycyjnego z rurą przewodową Ø200 PVC, z rurą ochronną stalową 406x8mm</t>
  </si>
  <si>
    <t xml:space="preserve">Wykonanie zabezpieczenia kanalizacji o średnicy Ø200 PVC stalową rurą ochronną 323x9mm </t>
  </si>
  <si>
    <t>Wykonanie inspekcji TV wybudowanej kanalizacji sanitarnej Ø160 – Ø315</t>
  </si>
  <si>
    <t>Wykonanie próby szczelności rurociągów Ø50 – Ø315</t>
  </si>
  <si>
    <t xml:space="preserve">Wykonanie odtworzenia nawierzchni betonowej </t>
  </si>
  <si>
    <t xml:space="preserve">Wykonanie odtworzenia nawierzchni brukowej </t>
  </si>
  <si>
    <t xml:space="preserve">Wykonanie odtworzenia nawierzchni żwirowej i gruntowej z kruszywa łamanego stabilizowanego mechanicznie, gr 20 cm </t>
  </si>
  <si>
    <t xml:space="preserve">Wykonanie odtworzenia drogi żwirowej z pospółki o gr 30 cm, kruszywa łamanego stabilizowanego mechanicznie o gr. 20 cm, klinca 0/12,5 o gr 5 cm </t>
  </si>
  <si>
    <t xml:space="preserve">Wykonanie podbudowy pod drogi asfaltowe z kruszywa łamanego stabilizowanego mechanicznie 0/63 mm (warstwa dolna), gr. 20 cm </t>
  </si>
  <si>
    <t xml:space="preserve">Wykonanie podbudowy pod drogi asfaltowe z kruszywa kamienia łamanego stabilizowanego mechanicznie 0/31,5 mm (warstwa górna), gr 15 cm </t>
  </si>
  <si>
    <t>Wykonanie podbudowy pod drogi asfaltowe z betonu asfaltowego 0/25 mm, gr. 8 cm</t>
  </si>
  <si>
    <t>Wykonanie warstwy wiążącej nawierzchni z mieszanki mineralno-bitumicznej 0/20 mm, gr. 6 cm,</t>
  </si>
  <si>
    <t xml:space="preserve">Wykonanie warstwy ścieralnej nawierzchni z mieszanki mineralno-bitumicznej 0/16 mm, gr. 5 cm </t>
  </si>
  <si>
    <t xml:space="preserve">Wykonanie pobocza z mieszanki kruszywa łamanego stabilizowanego mechanicznie, gr. 15 cm </t>
  </si>
  <si>
    <t>Wykonanie odtworzenia nawierzchni żwirowej i gruntowej z kruszywa łamanego stabilizowanego mechanicznie, gr 20 cm</t>
  </si>
  <si>
    <t>Budowa sieci kanalizacji sanitarnej w miejscowości Maruszyna, Zaskale i Szaflary, zadanie I</t>
  </si>
  <si>
    <t>Budowa odcinków kanalizacji sanitarnej w miejscowości Maruszyna, Zaskale i Szaflary, zadanie I</t>
  </si>
  <si>
    <t>Likwidacja oczyszczalni ścieków w miejscowości Maruszyna, zadanie II</t>
  </si>
  <si>
    <t>Razem kanalizacja likwidacja OŚ Maruszyna zdanie II</t>
  </si>
  <si>
    <t>Razem kanalizacja Maruszyna Zaskale Szaflary zadanie I</t>
  </si>
  <si>
    <t>Wykonanie umocnienia brzegu potoku ciężkim narzutem kamiennym zgodnie z dokumentacją projektową.</t>
  </si>
  <si>
    <t>Wykonanie umocnienia dna potoku ciężkim narzutem kamiennym zgodnie z dokumentacją projektową.</t>
  </si>
  <si>
    <t xml:space="preserve">Razem kanalizacja i likwidacja oczysczalni ścieków </t>
  </si>
  <si>
    <t>Wykonanie rurociągu kanalizacji grawitacyjnej PVC SN8 litych o średnicy Ø315 mm wraz z oznakowaniem taśmą magnetyczną (Wykonanie wykopów, montaż, wykonanie podsypki i obsypki, zasypanie wykopów)</t>
  </si>
  <si>
    <t>Wykonanie rurociągu kanalizacji grawitacyjnej PVC SN8 litych o średnicy Ø200 mm wraz z oznakowaniem taśmą magnetyczną (Wykonanie wykopów, montaż, wykonanie podsypki i obsypki, zasypanie wykopów)</t>
  </si>
  <si>
    <t>Wykonanie rurociągu kanalizacji grawitacyjnej PVC SN8 litych o średnicy Ø160 mm wraz z oznakowaniem taśmą magnetyczną (Wykonanie wykopów, montaż, wykonanie podsypki i obsypki, zasypanie wykopów)</t>
  </si>
  <si>
    <t>Wykonanie rurociągu kanalizacji tłocznej PEHD, SDR17PE100PN10 o średnicy Ø 225 mm (Wykonanie wykopów, montaż, wykonanie podsypki i obsypki, zasypanie wykopów)</t>
  </si>
  <si>
    <t xml:space="preserve">Dostawa i montaż studzienek kanalizacyjnych z PCV o średnicy  Ø 425 </t>
  </si>
  <si>
    <t xml:space="preserve">Wykonanie przewiertu sterowanego tradycyjnego z rurą przewodową Ø200 PVC, z rurą ochronną stalową 323x9mm </t>
  </si>
  <si>
    <t xml:space="preserve">Dokumentacja do opracowania przez Wykonawcę:             
- uzgodnienie przebiegu tras przed rozpoczęciem Robót      
- geodezyjna,                                                                  
- geodezyjna inwentaryzacja powykonawcza (z wpisem do ewidencji materiałów państwowego zasobu geodezyjnego i kartograficznego w Starostwie Nowotarskim oraz w Kolejowym Ośrodku Dokumentacji Geodezyjnej i Karograficznej przy PKP S.A.),                                                             
- organizacja ruchu drogowego,                                         
- pozostałe wymagane projekty  i opracowania                                                             </t>
  </si>
  <si>
    <t xml:space="preserve">Dokumentacja do opracowania przez Wykonawcę:             
- uzgodnienie przebiegu tras przed rozpoczęciem Robót      
- geodezyjna,                                                                  
- geodezyjna inwentaryzacja powykonawcza (z wpisem do ewidencji materiałów państwowego zasobu geodezyjnego i kartograficznego),                                                                                                   
- pozostałe wymagane projekty  i opracowania                                                             </t>
  </si>
  <si>
    <t xml:space="preserve">Dokumentacja do opracowania przez Wykonawcę:             
- geodezyjna,                                                                  
- geodezjna inwentaryzacja powykonawcza (z wpisem do ewidencji materiałów państwowego zasobu geodezyjnego i kartograficznego),                                                                                                                        </t>
  </si>
  <si>
    <t>Likwidacja oczyszczalni ścieków w Maruszynie</t>
  </si>
  <si>
    <t>Wykonanie rurociągu kanalizacji tłocznej PEHD, SDR17PE100PN10 o średnicy Ø 50 mm (Wykonanie wykopów, montaż, wykonanie podsypki i obsypki, zasypanie wykopów)</t>
  </si>
  <si>
    <t>Wykonanie rurociągu kanalizacji tłocznej PEHD, SDR17PE100PN10 o średnicy Ø 50 mm wraz z oznakowaniem taśmą magnetyczną (Wykonanie wykopów, montaż, wykonanie podsypki i obsypki, zasypanie wykopów)</t>
  </si>
  <si>
    <t>Koszty związane z objazdami i organizacją ruchu, dostarczenie i zainstalowanie urządzeń zabezpieczających (zapory, światła ostrzegawcze, sygnały, znaki) w tym opłaty za zajęcie pasa drogowego i terenu zamkniętego PKP i za płatny nadzór zewnętrznych instytucji wynikający z uzgodnień, opinii, decyzji, itp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</si>
</sst>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4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hair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 style="double">
        <color indexed="8"/>
      </top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4" fontId="1" fillId="0" borderId="7" xfId="0" applyNumberFormat="1" applyFont="1" applyBorder="1"/>
    <xf numFmtId="0" fontId="3" fillId="0" borderId="8" xfId="0" applyFont="1" applyBorder="1"/>
    <xf numFmtId="4" fontId="0" fillId="0" borderId="15" xfId="0" applyNumberFormat="1" applyBorder="1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left" vertical="center" wrapText="1"/>
    </xf>
    <xf numFmtId="4" fontId="1" fillId="0" borderId="20" xfId="0" applyNumberFormat="1" applyFont="1" applyBorder="1"/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 vertical="center"/>
    </xf>
    <xf numFmtId="164" fontId="0" fillId="0" borderId="0" xfId="0" applyNumberFormat="1"/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vertical="top" wrapText="1"/>
    </xf>
    <xf numFmtId="0" fontId="0" fillId="0" borderId="27" xfId="0" applyBorder="1" applyAlignment="1">
      <alignment horizontal="center" vertical="center" wrapText="1"/>
    </xf>
    <xf numFmtId="4" fontId="0" fillId="0" borderId="27" xfId="0" applyNumberFormat="1" applyBorder="1" applyAlignment="1">
      <alignment horizontal="right" vertical="center" wrapText="1"/>
    </xf>
    <xf numFmtId="4" fontId="0" fillId="0" borderId="27" xfId="0" applyNumberFormat="1" applyBorder="1" applyAlignment="1">
      <alignment horizontal="right" vertical="center"/>
    </xf>
    <xf numFmtId="0" fontId="0" fillId="0" borderId="27" xfId="0" applyBorder="1"/>
    <xf numFmtId="0" fontId="0" fillId="0" borderId="27" xfId="0" applyBorder="1" applyAlignment="1">
      <alignment horizontal="left" vertical="top" wrapText="1"/>
    </xf>
    <xf numFmtId="0" fontId="0" fillId="0" borderId="27" xfId="0" applyBorder="1" applyAlignment="1">
      <alignment horizontal="center"/>
    </xf>
    <xf numFmtId="0" fontId="2" fillId="0" borderId="11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4" xfId="0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5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18" xfId="0" applyFont="1" applyBorder="1" applyAlignment="1">
      <alignment horizontal="right"/>
    </xf>
    <xf numFmtId="0" fontId="2" fillId="0" borderId="19" xfId="0" applyFont="1" applyBorder="1" applyAlignment="1">
      <alignment horizontal="right"/>
    </xf>
    <xf numFmtId="0" fontId="0" fillId="0" borderId="27" xfId="0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9031B0-364F-4F93-8414-420268B1CA3C}">
  <sheetPr>
    <pageSetUpPr fitToPage="1"/>
  </sheetPr>
  <dimension ref="A1:F40"/>
  <sheetViews>
    <sheetView tabSelected="1" zoomScale="145" zoomScaleNormal="145" workbookViewId="0">
      <selection activeCell="B5" sqref="B5"/>
    </sheetView>
  </sheetViews>
  <sheetFormatPr defaultRowHeight="12.75" x14ac:dyDescent="0.2"/>
  <cols>
    <col min="2" max="2" width="65.5703125" customWidth="1"/>
    <col min="5" max="5" width="10.140625" bestFit="1" customWidth="1"/>
    <col min="6" max="6" width="11" customWidth="1"/>
  </cols>
  <sheetData>
    <row r="1" spans="1:6" ht="13.5" thickTop="1" x14ac:dyDescent="0.2">
      <c r="A1" s="25" t="s">
        <v>0</v>
      </c>
      <c r="B1" s="27" t="s">
        <v>1</v>
      </c>
      <c r="C1" s="27" t="s">
        <v>2</v>
      </c>
      <c r="D1" s="27"/>
      <c r="E1" s="1" t="s">
        <v>3</v>
      </c>
      <c r="F1" s="29" t="s">
        <v>4</v>
      </c>
    </row>
    <row r="2" spans="1:6" ht="25.5" x14ac:dyDescent="0.2">
      <c r="A2" s="26"/>
      <c r="B2" s="28"/>
      <c r="C2" s="7" t="s">
        <v>5</v>
      </c>
      <c r="D2" s="7" t="s">
        <v>6</v>
      </c>
      <c r="E2" s="2" t="s">
        <v>7</v>
      </c>
      <c r="F2" s="30"/>
    </row>
    <row r="3" spans="1:6" ht="13.5" thickBot="1" x14ac:dyDescent="0.25">
      <c r="A3" s="10">
        <v>1</v>
      </c>
      <c r="B3" s="11">
        <v>3</v>
      </c>
      <c r="C3" s="11">
        <v>4</v>
      </c>
      <c r="D3" s="11">
        <v>5</v>
      </c>
      <c r="E3" s="11" t="s">
        <v>8</v>
      </c>
      <c r="F3" s="12" t="s">
        <v>9</v>
      </c>
    </row>
    <row r="4" spans="1:6" ht="14.25" thickTop="1" thickBot="1" x14ac:dyDescent="0.25">
      <c r="A4" s="31" t="s">
        <v>28</v>
      </c>
      <c r="B4" s="31"/>
      <c r="C4" s="31"/>
      <c r="D4" s="31"/>
      <c r="E4" s="19"/>
      <c r="F4" s="19"/>
    </row>
    <row r="5" spans="1:6" ht="116.25" thickTop="1" thickBot="1" x14ac:dyDescent="0.25">
      <c r="A5" s="14">
        <v>1</v>
      </c>
      <c r="B5" s="20" t="s">
        <v>65</v>
      </c>
      <c r="C5" s="16" t="s">
        <v>10</v>
      </c>
      <c r="D5" s="17">
        <v>1</v>
      </c>
      <c r="E5" s="17">
        <v>0</v>
      </c>
      <c r="F5" s="18">
        <f>E5*D5</f>
        <v>0</v>
      </c>
    </row>
    <row r="6" spans="1:6" ht="56.25" customHeight="1" thickTop="1" thickBot="1" x14ac:dyDescent="0.25">
      <c r="A6" s="14">
        <v>2</v>
      </c>
      <c r="B6" s="40" t="s">
        <v>71</v>
      </c>
      <c r="C6" s="16" t="s">
        <v>10</v>
      </c>
      <c r="D6" s="17">
        <v>1</v>
      </c>
      <c r="E6" s="17">
        <v>0</v>
      </c>
      <c r="F6" s="18">
        <f t="shared" ref="F6:F37" si="0">E6*D6</f>
        <v>0</v>
      </c>
    </row>
    <row r="7" spans="1:6" ht="41.25" customHeight="1" thickTop="1" thickBot="1" x14ac:dyDescent="0.25">
      <c r="A7" s="14">
        <v>3</v>
      </c>
      <c r="B7" s="15" t="s">
        <v>59</v>
      </c>
      <c r="C7" s="16" t="s">
        <v>12</v>
      </c>
      <c r="D7" s="17">
        <v>2355</v>
      </c>
      <c r="E7" s="17">
        <v>0</v>
      </c>
      <c r="F7" s="18">
        <f t="shared" si="0"/>
        <v>0</v>
      </c>
    </row>
    <row r="8" spans="1:6" ht="40.5" customHeight="1" thickTop="1" thickBot="1" x14ac:dyDescent="0.25">
      <c r="A8" s="14">
        <v>4</v>
      </c>
      <c r="B8" s="15" t="s">
        <v>60</v>
      </c>
      <c r="C8" s="16" t="s">
        <v>12</v>
      </c>
      <c r="D8" s="17">
        <v>2480</v>
      </c>
      <c r="E8" s="17">
        <v>0</v>
      </c>
      <c r="F8" s="18">
        <f t="shared" si="0"/>
        <v>0</v>
      </c>
    </row>
    <row r="9" spans="1:6" ht="42" customHeight="1" thickTop="1" thickBot="1" x14ac:dyDescent="0.25">
      <c r="A9" s="14">
        <v>5</v>
      </c>
      <c r="B9" s="15" t="s">
        <v>61</v>
      </c>
      <c r="C9" s="16" t="s">
        <v>12</v>
      </c>
      <c r="D9" s="17">
        <v>690</v>
      </c>
      <c r="E9" s="17">
        <v>0</v>
      </c>
      <c r="F9" s="18">
        <f t="shared" si="0"/>
        <v>0</v>
      </c>
    </row>
    <row r="10" spans="1:6" ht="39.75" thickTop="1" thickBot="1" x14ac:dyDescent="0.25">
      <c r="A10" s="14">
        <v>6</v>
      </c>
      <c r="B10" s="15" t="s">
        <v>62</v>
      </c>
      <c r="C10" s="16" t="s">
        <v>12</v>
      </c>
      <c r="D10" s="17">
        <v>721</v>
      </c>
      <c r="E10" s="17">
        <v>0</v>
      </c>
      <c r="F10" s="18">
        <f t="shared" si="0"/>
        <v>0</v>
      </c>
    </row>
    <row r="11" spans="1:6" ht="39.75" thickTop="1" thickBot="1" x14ac:dyDescent="0.25">
      <c r="A11" s="14">
        <v>7</v>
      </c>
      <c r="B11" s="15" t="s">
        <v>69</v>
      </c>
      <c r="C11" s="16" t="s">
        <v>12</v>
      </c>
      <c r="D11" s="17">
        <v>24</v>
      </c>
      <c r="E11" s="17">
        <v>0</v>
      </c>
      <c r="F11" s="18">
        <f t="shared" si="0"/>
        <v>0</v>
      </c>
    </row>
    <row r="12" spans="1:6" ht="52.5" thickTop="1" thickBot="1" x14ac:dyDescent="0.25">
      <c r="A12" s="14">
        <v>8</v>
      </c>
      <c r="B12" s="15" t="s">
        <v>29</v>
      </c>
      <c r="C12" s="16" t="s">
        <v>14</v>
      </c>
      <c r="D12" s="17">
        <v>8</v>
      </c>
      <c r="E12" s="17">
        <v>0</v>
      </c>
      <c r="F12" s="18">
        <f t="shared" si="0"/>
        <v>0</v>
      </c>
    </row>
    <row r="13" spans="1:6" ht="27" thickTop="1" thickBot="1" x14ac:dyDescent="0.25">
      <c r="A13" s="14">
        <v>9</v>
      </c>
      <c r="B13" s="15" t="s">
        <v>30</v>
      </c>
      <c r="C13" s="16" t="s">
        <v>14</v>
      </c>
      <c r="D13" s="17">
        <v>1</v>
      </c>
      <c r="E13" s="17">
        <v>0</v>
      </c>
      <c r="F13" s="18">
        <f t="shared" si="0"/>
        <v>0</v>
      </c>
    </row>
    <row r="14" spans="1:6" ht="27.75" customHeight="1" thickTop="1" thickBot="1" x14ac:dyDescent="0.25">
      <c r="A14" s="14">
        <v>10</v>
      </c>
      <c r="B14" s="15" t="s">
        <v>31</v>
      </c>
      <c r="C14" s="16" t="s">
        <v>14</v>
      </c>
      <c r="D14" s="17">
        <v>66</v>
      </c>
      <c r="E14" s="17">
        <v>0</v>
      </c>
      <c r="F14" s="18">
        <f t="shared" si="0"/>
        <v>0</v>
      </c>
    </row>
    <row r="15" spans="1:6" ht="27" thickTop="1" thickBot="1" x14ac:dyDescent="0.25">
      <c r="A15" s="14">
        <v>11</v>
      </c>
      <c r="B15" s="15" t="s">
        <v>19</v>
      </c>
      <c r="C15" s="14" t="s">
        <v>14</v>
      </c>
      <c r="D15" s="17">
        <v>146</v>
      </c>
      <c r="E15" s="17">
        <v>0</v>
      </c>
      <c r="F15" s="18">
        <f t="shared" si="0"/>
        <v>0</v>
      </c>
    </row>
    <row r="16" spans="1:6" ht="26.45" customHeight="1" thickTop="1" thickBot="1" x14ac:dyDescent="0.25">
      <c r="A16" s="14">
        <v>12</v>
      </c>
      <c r="B16" s="15" t="s">
        <v>32</v>
      </c>
      <c r="C16" s="14" t="s">
        <v>14</v>
      </c>
      <c r="D16" s="17">
        <v>1</v>
      </c>
      <c r="E16" s="17">
        <v>0</v>
      </c>
      <c r="F16" s="18">
        <f t="shared" si="0"/>
        <v>0</v>
      </c>
    </row>
    <row r="17" spans="1:6" ht="27" thickTop="1" thickBot="1" x14ac:dyDescent="0.25">
      <c r="A17" s="14">
        <v>13</v>
      </c>
      <c r="B17" s="15" t="s">
        <v>33</v>
      </c>
      <c r="C17" s="14" t="s">
        <v>14</v>
      </c>
      <c r="D17" s="17">
        <v>11</v>
      </c>
      <c r="E17" s="17">
        <v>0</v>
      </c>
      <c r="F17" s="18">
        <f t="shared" si="0"/>
        <v>0</v>
      </c>
    </row>
    <row r="18" spans="1:6" ht="18" customHeight="1" thickTop="1" thickBot="1" x14ac:dyDescent="0.25">
      <c r="A18" s="14">
        <v>14</v>
      </c>
      <c r="B18" s="15" t="s">
        <v>63</v>
      </c>
      <c r="C18" s="14" t="s">
        <v>14</v>
      </c>
      <c r="D18" s="17">
        <v>50</v>
      </c>
      <c r="E18" s="17">
        <v>0</v>
      </c>
      <c r="F18" s="18">
        <f t="shared" si="0"/>
        <v>0</v>
      </c>
    </row>
    <row r="19" spans="1:6" ht="54" customHeight="1" thickTop="1" thickBot="1" x14ac:dyDescent="0.25">
      <c r="A19" s="14">
        <v>15</v>
      </c>
      <c r="B19" s="15" t="s">
        <v>34</v>
      </c>
      <c r="C19" s="14" t="s">
        <v>26</v>
      </c>
      <c r="D19" s="17">
        <v>1</v>
      </c>
      <c r="E19" s="17">
        <v>0</v>
      </c>
      <c r="F19" s="18">
        <f t="shared" si="0"/>
        <v>0</v>
      </c>
    </row>
    <row r="20" spans="1:6" ht="27" thickTop="1" thickBot="1" x14ac:dyDescent="0.25">
      <c r="A20" s="14">
        <v>16</v>
      </c>
      <c r="B20" s="15" t="s">
        <v>35</v>
      </c>
      <c r="C20" s="16" t="s">
        <v>12</v>
      </c>
      <c r="D20" s="17">
        <v>134</v>
      </c>
      <c r="E20" s="17">
        <v>0</v>
      </c>
      <c r="F20" s="18">
        <f t="shared" si="0"/>
        <v>0</v>
      </c>
    </row>
    <row r="21" spans="1:6" ht="27" thickTop="1" thickBot="1" x14ac:dyDescent="0.25">
      <c r="A21" s="14">
        <v>17</v>
      </c>
      <c r="B21" s="15" t="s">
        <v>36</v>
      </c>
      <c r="C21" s="16" t="s">
        <v>12</v>
      </c>
      <c r="D21" s="17">
        <v>49</v>
      </c>
      <c r="E21" s="17">
        <v>0</v>
      </c>
      <c r="F21" s="18">
        <f t="shared" si="0"/>
        <v>0</v>
      </c>
    </row>
    <row r="22" spans="1:6" ht="27" thickTop="1" thickBot="1" x14ac:dyDescent="0.25">
      <c r="A22" s="14">
        <v>18</v>
      </c>
      <c r="B22" s="15" t="s">
        <v>64</v>
      </c>
      <c r="C22" s="16" t="s">
        <v>12</v>
      </c>
      <c r="D22" s="17">
        <v>100</v>
      </c>
      <c r="E22" s="17">
        <v>0</v>
      </c>
      <c r="F22" s="18">
        <f t="shared" si="0"/>
        <v>0</v>
      </c>
    </row>
    <row r="23" spans="1:6" ht="27" thickTop="1" thickBot="1" x14ac:dyDescent="0.25">
      <c r="A23" s="14">
        <v>19</v>
      </c>
      <c r="B23" s="15" t="s">
        <v>37</v>
      </c>
      <c r="C23" s="16" t="s">
        <v>12</v>
      </c>
      <c r="D23" s="17">
        <v>67</v>
      </c>
      <c r="E23" s="17">
        <v>0</v>
      </c>
      <c r="F23" s="18">
        <f t="shared" si="0"/>
        <v>0</v>
      </c>
    </row>
    <row r="24" spans="1:6" ht="27" customHeight="1" thickTop="1" thickBot="1" x14ac:dyDescent="0.25">
      <c r="A24" s="14">
        <v>20</v>
      </c>
      <c r="B24" s="15" t="s">
        <v>38</v>
      </c>
      <c r="C24" s="16" t="s">
        <v>12</v>
      </c>
      <c r="D24" s="17">
        <v>6529</v>
      </c>
      <c r="E24" s="17">
        <v>0</v>
      </c>
      <c r="F24" s="18">
        <f t="shared" si="0"/>
        <v>0</v>
      </c>
    </row>
    <row r="25" spans="1:6" ht="14.25" thickTop="1" thickBot="1" x14ac:dyDescent="0.25">
      <c r="A25" s="14">
        <v>21</v>
      </c>
      <c r="B25" s="15" t="s">
        <v>39</v>
      </c>
      <c r="C25" s="16" t="s">
        <v>12</v>
      </c>
      <c r="D25" s="17">
        <v>6553</v>
      </c>
      <c r="E25" s="17">
        <v>0</v>
      </c>
      <c r="F25" s="18">
        <f t="shared" si="0"/>
        <v>0</v>
      </c>
    </row>
    <row r="26" spans="1:6" ht="14.25" thickTop="1" thickBot="1" x14ac:dyDescent="0.25">
      <c r="A26" s="14">
        <v>22</v>
      </c>
      <c r="B26" s="15" t="s">
        <v>40</v>
      </c>
      <c r="C26" s="14" t="s">
        <v>15</v>
      </c>
      <c r="D26" s="17">
        <v>100</v>
      </c>
      <c r="E26" s="17">
        <v>0</v>
      </c>
      <c r="F26" s="18">
        <f t="shared" si="0"/>
        <v>0</v>
      </c>
    </row>
    <row r="27" spans="1:6" ht="14.25" thickTop="1" thickBot="1" x14ac:dyDescent="0.25">
      <c r="A27" s="14">
        <v>23</v>
      </c>
      <c r="B27" s="15" t="s">
        <v>41</v>
      </c>
      <c r="C27" s="14" t="s">
        <v>15</v>
      </c>
      <c r="D27" s="17">
        <v>120</v>
      </c>
      <c r="E27" s="17">
        <v>0</v>
      </c>
      <c r="F27" s="18">
        <f t="shared" si="0"/>
        <v>0</v>
      </c>
    </row>
    <row r="28" spans="1:6" ht="27" thickTop="1" thickBot="1" x14ac:dyDescent="0.25">
      <c r="A28" s="14">
        <v>24</v>
      </c>
      <c r="B28" s="15" t="s">
        <v>42</v>
      </c>
      <c r="C28" s="14" t="s">
        <v>15</v>
      </c>
      <c r="D28" s="17">
        <v>4330</v>
      </c>
      <c r="E28" s="17">
        <v>0</v>
      </c>
      <c r="F28" s="18">
        <f t="shared" si="0"/>
        <v>0</v>
      </c>
    </row>
    <row r="29" spans="1:6" ht="39.75" thickTop="1" thickBot="1" x14ac:dyDescent="0.25">
      <c r="A29" s="14">
        <v>25</v>
      </c>
      <c r="B29" s="15" t="s">
        <v>43</v>
      </c>
      <c r="C29" s="14" t="s">
        <v>15</v>
      </c>
      <c r="D29" s="17">
        <v>980</v>
      </c>
      <c r="E29" s="17">
        <v>0</v>
      </c>
      <c r="F29" s="18">
        <f t="shared" si="0"/>
        <v>0</v>
      </c>
    </row>
    <row r="30" spans="1:6" ht="27" thickTop="1" thickBot="1" x14ac:dyDescent="0.25">
      <c r="A30" s="14">
        <v>26</v>
      </c>
      <c r="B30" s="15" t="s">
        <v>44</v>
      </c>
      <c r="C30" s="14" t="s">
        <v>15</v>
      </c>
      <c r="D30" s="17">
        <v>4550</v>
      </c>
      <c r="E30" s="17">
        <v>0</v>
      </c>
      <c r="F30" s="18">
        <f t="shared" si="0"/>
        <v>0</v>
      </c>
    </row>
    <row r="31" spans="1:6" ht="27" thickTop="1" thickBot="1" x14ac:dyDescent="0.25">
      <c r="A31" s="14">
        <v>27</v>
      </c>
      <c r="B31" s="15" t="s">
        <v>45</v>
      </c>
      <c r="C31" s="14" t="s">
        <v>15</v>
      </c>
      <c r="D31" s="17">
        <v>4550</v>
      </c>
      <c r="E31" s="17">
        <v>0</v>
      </c>
      <c r="F31" s="18">
        <f t="shared" si="0"/>
        <v>0</v>
      </c>
    </row>
    <row r="32" spans="1:6" ht="27" thickTop="1" thickBot="1" x14ac:dyDescent="0.25">
      <c r="A32" s="14">
        <v>28</v>
      </c>
      <c r="B32" s="15" t="s">
        <v>46</v>
      </c>
      <c r="C32" s="14" t="s">
        <v>15</v>
      </c>
      <c r="D32" s="17">
        <v>4550</v>
      </c>
      <c r="E32" s="17">
        <v>0</v>
      </c>
      <c r="F32" s="18">
        <f t="shared" si="0"/>
        <v>0</v>
      </c>
    </row>
    <row r="33" spans="1:6" ht="27" thickTop="1" thickBot="1" x14ac:dyDescent="0.25">
      <c r="A33" s="14">
        <v>29</v>
      </c>
      <c r="B33" s="15" t="s">
        <v>47</v>
      </c>
      <c r="C33" s="14" t="s">
        <v>15</v>
      </c>
      <c r="D33" s="17">
        <v>4550</v>
      </c>
      <c r="E33" s="17">
        <v>0</v>
      </c>
      <c r="F33" s="18">
        <f t="shared" si="0"/>
        <v>0</v>
      </c>
    </row>
    <row r="34" spans="1:6" ht="27" thickTop="1" thickBot="1" x14ac:dyDescent="0.25">
      <c r="A34" s="14">
        <v>30</v>
      </c>
      <c r="B34" s="15" t="s">
        <v>48</v>
      </c>
      <c r="C34" s="14" t="s">
        <v>15</v>
      </c>
      <c r="D34" s="17">
        <v>4550</v>
      </c>
      <c r="E34" s="17">
        <v>0</v>
      </c>
      <c r="F34" s="18">
        <f t="shared" si="0"/>
        <v>0</v>
      </c>
    </row>
    <row r="35" spans="1:6" ht="27" thickTop="1" thickBot="1" x14ac:dyDescent="0.25">
      <c r="A35" s="14">
        <v>31</v>
      </c>
      <c r="B35" s="15" t="s">
        <v>49</v>
      </c>
      <c r="C35" s="14" t="s">
        <v>15</v>
      </c>
      <c r="D35" s="17">
        <v>1330</v>
      </c>
      <c r="E35" s="17">
        <v>0</v>
      </c>
      <c r="F35" s="18">
        <f t="shared" si="0"/>
        <v>0</v>
      </c>
    </row>
    <row r="36" spans="1:6" ht="27" thickTop="1" thickBot="1" x14ac:dyDescent="0.25">
      <c r="A36" s="14">
        <v>32</v>
      </c>
      <c r="B36" s="15" t="s">
        <v>56</v>
      </c>
      <c r="C36" s="14" t="s">
        <v>15</v>
      </c>
      <c r="D36" s="17">
        <v>170</v>
      </c>
      <c r="E36" s="17">
        <v>0</v>
      </c>
      <c r="F36" s="18">
        <f t="shared" si="0"/>
        <v>0</v>
      </c>
    </row>
    <row r="37" spans="1:6" ht="39.75" thickTop="1" thickBot="1" x14ac:dyDescent="0.25">
      <c r="A37" s="14">
        <v>33</v>
      </c>
      <c r="B37" s="15" t="s">
        <v>22</v>
      </c>
      <c r="C37" s="16" t="s">
        <v>13</v>
      </c>
      <c r="D37" s="17">
        <v>1</v>
      </c>
      <c r="E37" s="17">
        <v>0</v>
      </c>
      <c r="F37" s="18">
        <f t="shared" si="0"/>
        <v>0</v>
      </c>
    </row>
    <row r="38" spans="1:6" ht="13.5" thickTop="1" x14ac:dyDescent="0.2">
      <c r="A38" s="32" t="s">
        <v>55</v>
      </c>
      <c r="B38" s="33"/>
      <c r="C38" s="33"/>
      <c r="D38" s="33"/>
      <c r="E38" s="34"/>
      <c r="F38" s="3">
        <f>SUM(F5:F37)</f>
        <v>0</v>
      </c>
    </row>
    <row r="39" spans="1:6" ht="15" thickBot="1" x14ac:dyDescent="0.25">
      <c r="A39" s="22" t="s">
        <v>11</v>
      </c>
      <c r="B39" s="23"/>
      <c r="C39" s="23"/>
      <c r="D39" s="23"/>
      <c r="E39" s="24"/>
      <c r="F39" s="4"/>
    </row>
    <row r="40" spans="1:6" ht="13.5" thickTop="1" x14ac:dyDescent="0.2"/>
  </sheetData>
  <mergeCells count="7">
    <mergeCell ref="A39:E39"/>
    <mergeCell ref="A1:A2"/>
    <mergeCell ref="B1:B2"/>
    <mergeCell ref="C1:D1"/>
    <mergeCell ref="F1:F2"/>
    <mergeCell ref="A4:D4"/>
    <mergeCell ref="A38:E38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F9003-567B-43C9-939B-0C1235AC288B}">
  <dimension ref="A1:F21"/>
  <sheetViews>
    <sheetView zoomScale="160" zoomScaleNormal="160" workbookViewId="0">
      <selection activeCell="F19" sqref="F19"/>
    </sheetView>
  </sheetViews>
  <sheetFormatPr defaultRowHeight="12.75" x14ac:dyDescent="0.2"/>
  <cols>
    <col min="2" max="2" width="71.42578125" customWidth="1"/>
  </cols>
  <sheetData>
    <row r="1" spans="1:6" ht="13.5" thickTop="1" x14ac:dyDescent="0.2">
      <c r="A1" s="25" t="s">
        <v>0</v>
      </c>
      <c r="B1" s="27" t="s">
        <v>1</v>
      </c>
      <c r="C1" s="27" t="s">
        <v>2</v>
      </c>
      <c r="D1" s="27"/>
      <c r="E1" s="1" t="s">
        <v>3</v>
      </c>
      <c r="F1" s="29" t="s">
        <v>4</v>
      </c>
    </row>
    <row r="2" spans="1:6" ht="25.5" x14ac:dyDescent="0.2">
      <c r="A2" s="26"/>
      <c r="B2" s="28"/>
      <c r="C2" s="7" t="s">
        <v>5</v>
      </c>
      <c r="D2" s="7" t="s">
        <v>6</v>
      </c>
      <c r="E2" s="2" t="s">
        <v>7</v>
      </c>
      <c r="F2" s="30"/>
    </row>
    <row r="3" spans="1:6" ht="13.5" thickBot="1" x14ac:dyDescent="0.25">
      <c r="A3" s="10">
        <v>1</v>
      </c>
      <c r="B3" s="11">
        <v>3</v>
      </c>
      <c r="C3" s="11">
        <v>4</v>
      </c>
      <c r="D3" s="11">
        <v>5</v>
      </c>
      <c r="E3" s="11" t="s">
        <v>8</v>
      </c>
      <c r="F3" s="12" t="s">
        <v>9</v>
      </c>
    </row>
    <row r="4" spans="1:6" ht="14.25" thickTop="1" thickBot="1" x14ac:dyDescent="0.25">
      <c r="A4" s="31" t="s">
        <v>23</v>
      </c>
      <c r="B4" s="31"/>
      <c r="C4" s="31"/>
      <c r="D4" s="31"/>
      <c r="E4" s="19"/>
      <c r="F4" s="19"/>
    </row>
    <row r="5" spans="1:6" ht="78" thickTop="1" thickBot="1" x14ac:dyDescent="0.25">
      <c r="A5" s="14">
        <v>1</v>
      </c>
      <c r="B5" s="20" t="s">
        <v>66</v>
      </c>
      <c r="C5" s="16" t="s">
        <v>10</v>
      </c>
      <c r="D5" s="17">
        <v>1</v>
      </c>
      <c r="E5" s="17">
        <v>0</v>
      </c>
      <c r="F5" s="18">
        <f>E5*D5</f>
        <v>0</v>
      </c>
    </row>
    <row r="6" spans="1:6" ht="45" customHeight="1" thickTop="1" thickBot="1" x14ac:dyDescent="0.25">
      <c r="A6" s="14">
        <v>2</v>
      </c>
      <c r="B6" s="15" t="s">
        <v>59</v>
      </c>
      <c r="C6" s="16" t="s">
        <v>12</v>
      </c>
      <c r="D6" s="17">
        <v>35</v>
      </c>
      <c r="E6" s="17">
        <v>0</v>
      </c>
      <c r="F6" s="18">
        <f t="shared" ref="F6:F18" si="0">D6*E6</f>
        <v>0</v>
      </c>
    </row>
    <row r="7" spans="1:6" ht="40.5" customHeight="1" thickTop="1" thickBot="1" x14ac:dyDescent="0.25">
      <c r="A7" s="14">
        <v>3</v>
      </c>
      <c r="B7" s="15" t="s">
        <v>60</v>
      </c>
      <c r="C7" s="16" t="s">
        <v>12</v>
      </c>
      <c r="D7" s="17">
        <v>47</v>
      </c>
      <c r="E7" s="17">
        <v>0</v>
      </c>
      <c r="F7" s="18">
        <f t="shared" si="0"/>
        <v>0</v>
      </c>
    </row>
    <row r="8" spans="1:6" ht="39.75" thickTop="1" thickBot="1" x14ac:dyDescent="0.25">
      <c r="A8" s="14">
        <v>4</v>
      </c>
      <c r="B8" s="15" t="s">
        <v>61</v>
      </c>
      <c r="C8" s="16" t="s">
        <v>12</v>
      </c>
      <c r="D8" s="17">
        <v>632</v>
      </c>
      <c r="E8" s="17">
        <v>0</v>
      </c>
      <c r="F8" s="18">
        <f t="shared" si="0"/>
        <v>0</v>
      </c>
    </row>
    <row r="9" spans="1:6" ht="39.75" thickTop="1" thickBot="1" x14ac:dyDescent="0.25">
      <c r="A9" s="14">
        <v>5</v>
      </c>
      <c r="B9" s="15" t="s">
        <v>70</v>
      </c>
      <c r="C9" s="16" t="s">
        <v>12</v>
      </c>
      <c r="D9" s="17">
        <v>35</v>
      </c>
      <c r="E9" s="17">
        <v>0</v>
      </c>
      <c r="F9" s="18">
        <f t="shared" si="0"/>
        <v>0</v>
      </c>
    </row>
    <row r="10" spans="1:6" ht="27" thickTop="1" thickBot="1" x14ac:dyDescent="0.25">
      <c r="A10" s="14">
        <v>6</v>
      </c>
      <c r="B10" s="15" t="s">
        <v>19</v>
      </c>
      <c r="C10" s="16" t="s">
        <v>14</v>
      </c>
      <c r="D10" s="17">
        <v>3</v>
      </c>
      <c r="E10" s="17">
        <v>0</v>
      </c>
      <c r="F10" s="18">
        <f t="shared" si="0"/>
        <v>0</v>
      </c>
    </row>
    <row r="11" spans="1:6" ht="27" thickTop="1" thickBot="1" x14ac:dyDescent="0.25">
      <c r="A11" s="14">
        <v>7</v>
      </c>
      <c r="B11" s="15" t="s">
        <v>33</v>
      </c>
      <c r="C11" s="14" t="s">
        <v>14</v>
      </c>
      <c r="D11" s="17">
        <v>11</v>
      </c>
      <c r="E11" s="17">
        <v>0</v>
      </c>
      <c r="F11" s="18">
        <f t="shared" si="0"/>
        <v>0</v>
      </c>
    </row>
    <row r="12" spans="1:6" ht="14.25" thickTop="1" thickBot="1" x14ac:dyDescent="0.25">
      <c r="A12" s="14">
        <v>8</v>
      </c>
      <c r="B12" s="15" t="s">
        <v>20</v>
      </c>
      <c r="C12" s="14" t="s">
        <v>14</v>
      </c>
      <c r="D12" s="17">
        <v>41</v>
      </c>
      <c r="E12" s="17">
        <v>0</v>
      </c>
      <c r="F12" s="18">
        <f t="shared" si="0"/>
        <v>0</v>
      </c>
    </row>
    <row r="13" spans="1:6" ht="14.25" thickTop="1" thickBot="1" x14ac:dyDescent="0.25">
      <c r="A13" s="14">
        <v>9</v>
      </c>
      <c r="B13" s="15" t="s">
        <v>38</v>
      </c>
      <c r="C13" s="14" t="s">
        <v>12</v>
      </c>
      <c r="D13" s="17">
        <v>714</v>
      </c>
      <c r="E13" s="17">
        <v>0</v>
      </c>
      <c r="F13" s="18">
        <f t="shared" si="0"/>
        <v>0</v>
      </c>
    </row>
    <row r="14" spans="1:6" ht="14.25" thickTop="1" thickBot="1" x14ac:dyDescent="0.25">
      <c r="A14" s="14">
        <v>10</v>
      </c>
      <c r="B14" s="15" t="s">
        <v>39</v>
      </c>
      <c r="C14" s="14" t="s">
        <v>12</v>
      </c>
      <c r="D14" s="17">
        <v>749</v>
      </c>
      <c r="E14" s="17">
        <v>0</v>
      </c>
      <c r="F14" s="18">
        <f t="shared" si="0"/>
        <v>0</v>
      </c>
    </row>
    <row r="15" spans="1:6" ht="14.25" thickTop="1" thickBot="1" x14ac:dyDescent="0.25">
      <c r="A15" s="14">
        <v>11</v>
      </c>
      <c r="B15" s="15" t="s">
        <v>21</v>
      </c>
      <c r="C15" s="14" t="s">
        <v>15</v>
      </c>
      <c r="D15" s="17">
        <v>100</v>
      </c>
      <c r="E15" s="17">
        <v>0</v>
      </c>
      <c r="F15" s="18">
        <f t="shared" si="0"/>
        <v>0</v>
      </c>
    </row>
    <row r="16" spans="1:6" ht="14.25" thickTop="1" thickBot="1" x14ac:dyDescent="0.25">
      <c r="A16" s="14">
        <v>12</v>
      </c>
      <c r="B16" s="15" t="s">
        <v>41</v>
      </c>
      <c r="C16" s="21" t="s">
        <v>15</v>
      </c>
      <c r="D16" s="17">
        <v>90</v>
      </c>
      <c r="E16" s="17">
        <v>0</v>
      </c>
      <c r="F16" s="18">
        <f t="shared" si="0"/>
        <v>0</v>
      </c>
    </row>
    <row r="17" spans="1:6" ht="27" thickTop="1" thickBot="1" x14ac:dyDescent="0.25">
      <c r="A17" s="14">
        <v>13</v>
      </c>
      <c r="B17" s="15" t="s">
        <v>50</v>
      </c>
      <c r="C17" s="14" t="s">
        <v>15</v>
      </c>
      <c r="D17" s="17">
        <v>395</v>
      </c>
      <c r="E17" s="17">
        <v>0</v>
      </c>
      <c r="F17" s="18">
        <f t="shared" si="0"/>
        <v>0</v>
      </c>
    </row>
    <row r="18" spans="1:6" ht="39.75" thickTop="1" thickBot="1" x14ac:dyDescent="0.25">
      <c r="A18" s="14">
        <v>14</v>
      </c>
      <c r="B18" s="15" t="s">
        <v>27</v>
      </c>
      <c r="C18" s="16" t="s">
        <v>13</v>
      </c>
      <c r="D18" s="17">
        <v>1</v>
      </c>
      <c r="E18" s="17">
        <v>0</v>
      </c>
      <c r="F18" s="18">
        <f t="shared" si="0"/>
        <v>0</v>
      </c>
    </row>
    <row r="19" spans="1:6" ht="13.5" thickTop="1" x14ac:dyDescent="0.2">
      <c r="A19" s="32" t="s">
        <v>55</v>
      </c>
      <c r="B19" s="33"/>
      <c r="C19" s="33"/>
      <c r="D19" s="33"/>
      <c r="E19" s="34"/>
      <c r="F19" s="3">
        <f>SUM(F5:F18)</f>
        <v>0</v>
      </c>
    </row>
    <row r="20" spans="1:6" ht="15" thickBot="1" x14ac:dyDescent="0.25">
      <c r="A20" s="22" t="s">
        <v>11</v>
      </c>
      <c r="B20" s="23"/>
      <c r="C20" s="23"/>
      <c r="D20" s="23"/>
      <c r="E20" s="24"/>
      <c r="F20" s="4"/>
    </row>
    <row r="21" spans="1:6" ht="13.5" thickTop="1" x14ac:dyDescent="0.2"/>
  </sheetData>
  <mergeCells count="7">
    <mergeCell ref="A20:E20"/>
    <mergeCell ref="A1:A2"/>
    <mergeCell ref="B1:B2"/>
    <mergeCell ref="C1:D1"/>
    <mergeCell ref="F1:F2"/>
    <mergeCell ref="A4:D4"/>
    <mergeCell ref="A19:E1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36A72-A626-48F4-9138-4C09F45FB5EE}">
  <sheetPr>
    <pageSetUpPr fitToPage="1"/>
  </sheetPr>
  <dimension ref="A1:F10"/>
  <sheetViews>
    <sheetView zoomScale="160" zoomScaleNormal="160" workbookViewId="0">
      <selection activeCell="F8" sqref="F8"/>
    </sheetView>
  </sheetViews>
  <sheetFormatPr defaultRowHeight="12.75" x14ac:dyDescent="0.2"/>
  <cols>
    <col min="2" max="2" width="62.85546875" customWidth="1"/>
    <col min="6" max="6" width="10.42578125" customWidth="1"/>
  </cols>
  <sheetData>
    <row r="1" spans="1:6" ht="13.5" thickTop="1" x14ac:dyDescent="0.2">
      <c r="A1" s="25" t="s">
        <v>0</v>
      </c>
      <c r="B1" s="27" t="s">
        <v>1</v>
      </c>
      <c r="C1" s="27" t="s">
        <v>2</v>
      </c>
      <c r="D1" s="27"/>
      <c r="E1" s="1" t="s">
        <v>3</v>
      </c>
      <c r="F1" s="29" t="s">
        <v>4</v>
      </c>
    </row>
    <row r="2" spans="1:6" ht="25.5" x14ac:dyDescent="0.2">
      <c r="A2" s="26"/>
      <c r="B2" s="28"/>
      <c r="C2" s="7" t="s">
        <v>5</v>
      </c>
      <c r="D2" s="7" t="s">
        <v>6</v>
      </c>
      <c r="E2" s="2" t="s">
        <v>7</v>
      </c>
      <c r="F2" s="30"/>
    </row>
    <row r="3" spans="1:6" ht="13.5" thickBot="1" x14ac:dyDescent="0.25">
      <c r="A3" s="10">
        <v>1</v>
      </c>
      <c r="B3" s="11">
        <v>3</v>
      </c>
      <c r="C3" s="11">
        <v>4</v>
      </c>
      <c r="D3" s="11">
        <v>5</v>
      </c>
      <c r="E3" s="11" t="s">
        <v>8</v>
      </c>
      <c r="F3" s="12" t="s">
        <v>9</v>
      </c>
    </row>
    <row r="4" spans="1:6" ht="14.25" thickTop="1" thickBot="1" x14ac:dyDescent="0.25">
      <c r="A4" s="31" t="s">
        <v>24</v>
      </c>
      <c r="B4" s="31"/>
      <c r="C4" s="31"/>
      <c r="D4" s="31"/>
      <c r="E4" s="19"/>
      <c r="F4" s="19"/>
    </row>
    <row r="5" spans="1:6" ht="52.5" thickTop="1" thickBot="1" x14ac:dyDescent="0.25">
      <c r="A5" s="14">
        <v>1</v>
      </c>
      <c r="B5" s="20" t="s">
        <v>67</v>
      </c>
      <c r="C5" s="16" t="s">
        <v>10</v>
      </c>
      <c r="D5" s="17">
        <v>1</v>
      </c>
      <c r="E5" s="17">
        <v>0</v>
      </c>
      <c r="F5" s="18">
        <f>E5*D5</f>
        <v>0</v>
      </c>
    </row>
    <row r="6" spans="1:6" ht="14.25" thickTop="1" thickBot="1" x14ac:dyDescent="0.25">
      <c r="A6" s="14">
        <v>2</v>
      </c>
      <c r="B6" s="20" t="s">
        <v>68</v>
      </c>
      <c r="C6" s="16" t="s">
        <v>10</v>
      </c>
      <c r="D6" s="17">
        <v>1</v>
      </c>
      <c r="E6" s="17">
        <v>0</v>
      </c>
      <c r="F6" s="18">
        <f t="shared" ref="F6:F7" si="0">E6*D6</f>
        <v>0</v>
      </c>
    </row>
    <row r="7" spans="1:6" ht="27" thickTop="1" thickBot="1" x14ac:dyDescent="0.25">
      <c r="A7" s="14">
        <v>3</v>
      </c>
      <c r="B7" s="15" t="s">
        <v>57</v>
      </c>
      <c r="C7" s="16" t="s">
        <v>15</v>
      </c>
      <c r="D7" s="17">
        <v>60</v>
      </c>
      <c r="E7" s="17">
        <v>0</v>
      </c>
      <c r="F7" s="18">
        <f t="shared" si="0"/>
        <v>0</v>
      </c>
    </row>
    <row r="8" spans="1:6" ht="13.5" thickTop="1" x14ac:dyDescent="0.2">
      <c r="A8" s="32" t="s">
        <v>54</v>
      </c>
      <c r="B8" s="33"/>
      <c r="C8" s="33"/>
      <c r="D8" s="33"/>
      <c r="E8" s="34"/>
      <c r="F8" s="3">
        <f>SUM(F5:F7)</f>
        <v>0</v>
      </c>
    </row>
    <row r="9" spans="1:6" ht="15" thickBot="1" x14ac:dyDescent="0.25">
      <c r="A9" s="22" t="s">
        <v>11</v>
      </c>
      <c r="B9" s="23"/>
      <c r="C9" s="23"/>
      <c r="D9" s="23"/>
      <c r="E9" s="24"/>
      <c r="F9" s="4"/>
    </row>
    <row r="10" spans="1:6" ht="13.5" thickTop="1" x14ac:dyDescent="0.2"/>
  </sheetData>
  <mergeCells count="7">
    <mergeCell ref="A9:E9"/>
    <mergeCell ref="A1:A2"/>
    <mergeCell ref="B1:B2"/>
    <mergeCell ref="C1:D1"/>
    <mergeCell ref="F1:F2"/>
    <mergeCell ref="A4:D4"/>
    <mergeCell ref="A8:E8"/>
  </mergeCells>
  <pageMargins left="0" right="0" top="0" bottom="0" header="0" footer="0"/>
  <pageSetup paperSize="9" scale="9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EC457-65D5-44F3-98F8-71B025E901EB}">
  <dimension ref="A1:E8"/>
  <sheetViews>
    <sheetView workbookViewId="0">
      <selection activeCell="E14" sqref="E14"/>
    </sheetView>
  </sheetViews>
  <sheetFormatPr defaultRowHeight="12.75" x14ac:dyDescent="0.2"/>
  <cols>
    <col min="2" max="2" width="89.42578125" customWidth="1"/>
    <col min="3" max="3" width="27.42578125" customWidth="1"/>
    <col min="4" max="4" width="12.140625" bestFit="1" customWidth="1"/>
    <col min="5" max="5" width="14.7109375" customWidth="1"/>
  </cols>
  <sheetData>
    <row r="1" spans="1:5" ht="13.5" thickTop="1" x14ac:dyDescent="0.2">
      <c r="A1" s="25" t="s">
        <v>0</v>
      </c>
      <c r="B1" s="27" t="s">
        <v>1</v>
      </c>
      <c r="C1" s="29" t="s">
        <v>4</v>
      </c>
    </row>
    <row r="2" spans="1:5" x14ac:dyDescent="0.2">
      <c r="A2" s="26"/>
      <c r="B2" s="28"/>
      <c r="C2" s="30"/>
    </row>
    <row r="3" spans="1:5" ht="13.5" thickBot="1" x14ac:dyDescent="0.25">
      <c r="A3" s="10">
        <v>1</v>
      </c>
      <c r="B3" s="11">
        <v>3</v>
      </c>
      <c r="C3" s="12" t="s">
        <v>9</v>
      </c>
    </row>
    <row r="4" spans="1:5" ht="13.5" thickBot="1" x14ac:dyDescent="0.25">
      <c r="A4" s="35" t="s">
        <v>25</v>
      </c>
      <c r="B4" s="36"/>
      <c r="C4" s="37"/>
    </row>
    <row r="5" spans="1:5" ht="23.25" customHeight="1" x14ac:dyDescent="0.2">
      <c r="A5" s="6" t="s">
        <v>16</v>
      </c>
      <c r="B5" s="8" t="s">
        <v>51</v>
      </c>
      <c r="C5" s="5">
        <f>'Część 1 Zadanie I kwal'!F38</f>
        <v>0</v>
      </c>
      <c r="D5" s="13"/>
      <c r="E5" s="13"/>
    </row>
    <row r="6" spans="1:5" ht="23.25" customHeight="1" x14ac:dyDescent="0.2">
      <c r="A6" s="6" t="s">
        <v>17</v>
      </c>
      <c r="B6" s="8" t="s">
        <v>52</v>
      </c>
      <c r="C6" s="5">
        <f>'Część 2 Zadanie I niekwal'!F19</f>
        <v>0</v>
      </c>
      <c r="D6" s="13"/>
      <c r="E6" s="13"/>
    </row>
    <row r="7" spans="1:5" ht="23.25" customHeight="1" thickBot="1" x14ac:dyDescent="0.25">
      <c r="A7" s="6" t="s">
        <v>18</v>
      </c>
      <c r="B7" s="8" t="s">
        <v>53</v>
      </c>
      <c r="C7" s="5">
        <f>'Część 3 Zadanie II kwal LIKW OŚ'!F8</f>
        <v>0</v>
      </c>
      <c r="D7" s="13"/>
      <c r="E7" s="13"/>
    </row>
    <row r="8" spans="1:5" ht="23.25" customHeight="1" thickTop="1" x14ac:dyDescent="0.2">
      <c r="A8" s="38" t="s">
        <v>58</v>
      </c>
      <c r="B8" s="39"/>
      <c r="C8" s="9">
        <f>SUM(C5:C7)</f>
        <v>0</v>
      </c>
      <c r="D8" s="13"/>
      <c r="E8" s="13"/>
    </row>
  </sheetData>
  <mergeCells count="5">
    <mergeCell ref="A4:C4"/>
    <mergeCell ref="A1:A2"/>
    <mergeCell ref="B1:B2"/>
    <mergeCell ref="C1:C2"/>
    <mergeCell ref="A8:B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Część 1 Zadanie I kwal</vt:lpstr>
      <vt:lpstr>Część 2 Zadanie I niekwal</vt:lpstr>
      <vt:lpstr>Część 3 Zadanie II kwal LIKW OŚ</vt:lpstr>
      <vt:lpstr>ZBIORCZE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Żądło</dc:creator>
  <cp:lastModifiedBy>Aleksander Kondratowicz</cp:lastModifiedBy>
  <cp:lastPrinted>2018-12-21T12:21:27Z</cp:lastPrinted>
  <dcterms:created xsi:type="dcterms:W3CDTF">2014-06-06T09:01:53Z</dcterms:created>
  <dcterms:modified xsi:type="dcterms:W3CDTF">2019-05-27T09:23:02Z</dcterms:modified>
</cp:coreProperties>
</file>